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05" windowWidth="17955" windowHeight="8460" activeTab="0"/>
  </bookViews>
  <sheets>
    <sheet name="Zablaće obala - Troškovnik" sheetId="1" r:id="rId1"/>
  </sheets>
  <definedNames>
    <definedName name="_xlnm.Print_Area" localSheetId="0">'Zablaće obala - Troškovnik'!$A$1:$F$79</definedName>
  </definedNames>
  <calcPr fullCalcOnLoad="1"/>
</workbook>
</file>

<file path=xl/sharedStrings.xml><?xml version="1.0" encoding="utf-8"?>
<sst xmlns="http://schemas.openxmlformats.org/spreadsheetml/2006/main" count="92" uniqueCount="59">
  <si>
    <t>m3</t>
  </si>
  <si>
    <t>m2</t>
  </si>
  <si>
    <t>UKUPNO:</t>
  </si>
  <si>
    <t>SVEUKUPNO:</t>
  </si>
  <si>
    <t>REDNI BROJ</t>
  </si>
  <si>
    <t>OPIS STAVKE</t>
  </si>
  <si>
    <t>JEDINICA MJERE</t>
  </si>
  <si>
    <t>KOLIČINA RADOVA</t>
  </si>
  <si>
    <t>JEDINIČNA CIJENA (Kn)</t>
  </si>
  <si>
    <t>UKUPNO (Kn)</t>
  </si>
  <si>
    <t>BETONSKI I ARMIRANO-BETONSKI RADOVI</t>
  </si>
  <si>
    <t>REKAPITULACIJA RADOVA:</t>
  </si>
  <si>
    <t>PDV (25%):</t>
  </si>
  <si>
    <t>kom</t>
  </si>
  <si>
    <t>1.</t>
  </si>
  <si>
    <t>1.1.</t>
  </si>
  <si>
    <t>1.2.</t>
  </si>
  <si>
    <t>1.3.</t>
  </si>
  <si>
    <t>OPĆE UVODNE ODREDBE</t>
  </si>
  <si>
    <t>pauš.</t>
  </si>
  <si>
    <t>Nacrti, tehnički opis i ovaj troškovnik čine cjelinu projekta.
Izvođač je dužan proučiti sve gore navedene dijelove projekta, te u slučaju nejasnoća tražiti objašnjenje od projektanta, odnosno iznijeti svoje primjedbe.
Nepoznavanje crtanog dijela projekta i tehničkog opisa neće se prihvatiti kao razlog za povišenje jediničnih cijena ili greške u izvedbi.
Izvođač je dužan pridržavati se svih važećih zakona i propisa i to naročito Zakona o građenju, Zakona o zaštiti na radu, odgovarajućih normi itd. Izvođač radova dužan je pridržavati se svih zahtjeva i uvjeta iz ovog troškovnika, kako u pogledu kvalitete materijala, tako i po načinu izvedbe pojedinih vrsta radova, te načinu obračuna. Ukoliko nije posebno naznačeno u pojedinoj stavci, izvedba se podrazumijeva s uobičajenom pozitivnom građevinskom praksom. Ukoliko se tijekom radova pojave bilo kakve promjene u izvedbi, njih obavezno mora odobriti nadzorni inženjer u suglasnosti s projektantom i naručiteljem.
Sav materijal koji će se upotrebljavati za izvedbu građevine mora biti kvalitetan i odgovarati postojećim tehničkim propisima i normama za pojedine vrste materijala i radova. Izvođač radova dužan je osigurati normalni neometani tok gradnje što se tiče materijala, radne snage, vertikalnog i horizontalnog transporta i osiguranja građevine.
Cijena pojedinih radova po ovom troškovniku mora sadržavati sve eventualne elemente koji određuju cijenu
gotovog proizvoda.</t>
  </si>
  <si>
    <t>PRIPREMNI RADOVI, RUŠENJA I DEMONTAŽE</t>
  </si>
  <si>
    <t>ISKOPI</t>
  </si>
  <si>
    <t>Grubo planiranje temeljnog tla ispod temelja obalnog zida i stepenica.
Obračun po m2.</t>
  </si>
  <si>
    <t xml:space="preserve">Izvedba podmorskog dijela obalnog zida betonom tlačne čvrstoće C35/45 u sekcijama od max. 6,0 m. Ispuna betonom se vrši po sistemu kontraktor betonskom pumpom. Betonska smjesa se pravi iz agregata granulometrijskog sastava prema propisanim krivuljama, max. veličine zrna od 31,5 mm sa sulfatno otpornim cementom CEM II/A-S razreda tlačne čvrstoće 42,5 u minimalnoj količini 350 kg/m3 i vodocementnim omjerom v/c&gt;0,45.   </t>
  </si>
  <si>
    <t>Podloga na koju se nanosi reperaturni mort treba biti čista, čvrsta i hrapava. Čišćenje betonske podloge se vrši vodom pod tlakom. Nakon čišćenja potrebno je otucati nestabilne slojeve betonske podloge. Neposredno prije nanošenja reparaturnog morta očišćenu podlogu namazati S/N vezom akrilatnog karaktera miješan s vodom u omjeru 1:3.
U cijenu uključene sve navedene radnje do potpunog dovršenja stavke.
Obračun po m2.</t>
  </si>
  <si>
    <t xml:space="preserve">Izvedba stepenica betonom tlačne čvrstoće C35/45, š/v = 30/25 cm. Ispuna betonom se vrši po sistemu kontraktor betonskom pumpom. Betonska smjesa se pravi iz agregata granulometrijskog sastava prema propisanim krivuljama, max. veličine zrna od 31,5 mm sa sulfatno otpornim cementom CEM II/A-S razreda tlačne čvrstoće 42,5 u minimalnoj količini 350 kg/m3 i vodocementnim omjerom v/c&gt;0,45.   </t>
  </si>
  <si>
    <t>OPREMA</t>
  </si>
  <si>
    <t>Daske se završno obrađuju zaštitnim premazom, lazurom za vanjsku upotrebu, tamne boje. Podloga mora biti čista i suha i moguća je daljnja obrada bez brušenja ili bajcanja.
Ponajprije izraditi probnu površinu, kako bi se ispitao efekt boje na predviđenoj podlozi drveta. Sredstvo za zaštitu drveta sigurno primjeniti. Prije upotrebe uvijek pročitati oznake i informacije o proizvodu.
Napomena: drvo mora biti tretirano zaštitnim sredstvima prihvatljivim prema ekološkim standardima.
Obračun po komadu kompletno izvedene drvene klupe / sjedišta.</t>
  </si>
  <si>
    <t>Ponuđene jedinične cijene radova opisanih u svim dijelovima ove dokumentacije moraju bezuvjetno i obavezno sadržavati sve elemente kalkulacije do potpune gotovosti i funkcionalnosti elemenata i radova koji su predmetom zahvata, a naročito:
- dobava svih osnovnih i pomoćnih materijala;
- prijevoz i prijenos do mjesta izrade i ugradnje;
- priprema materijala, izrada i ugradnja do poptune gotovosti i funkcionalnosti, sva potrebna zaštita tijekom radova i ugradnji sve do primopredaje;
- svi radovi;
- korištenje svih ručnih i mehaniziranih alata i strojeva prema potrebi, bilo to posebno propisano ili ne;
- postavljanje i korištenje pomoćnih sredstava kao ljestvi, pomoćnih podesta i skela do svih potrebnih visina bilo to posebno propisano svakom pojedinom stavkom ili ne;
- potpuno čišćenje mjesta svih radova tijekom radova i nakon dovršetka;
- odnošenje i odvoženje svog otpada i viška materijala na privremeno odlagalište, a po dovršetku na trajnu deponiju do 20 km udaljenosti;
- sva propisana ispitivanja, atestiranja, dokazi o tijeku i kvaliteti građenja sukladno Zakonu o gradnji u Republici Hrvatskoj, kao i sva ostala potrebita dokumentacija neophodna za uspješan tehnički pregled i primopredaju objekta;
- svi radovi iz troškovnika izvoditi će se pod utjecajem mora.</t>
  </si>
  <si>
    <t>TROŠKOVNIK RADOVA SANACIJE POMORSKOG DOBRA U ZABLAĆU - ŠIBENIK</t>
  </si>
  <si>
    <t>Izrada i postava rukohvata stepenica od inoxa A4 promjera 4 cm, oblikovanog na način da se može obuhvatiti dlanom, postavljenog na visinu od 90 cm produžen u odnosu na rub obalnog zida za 15 cm te uvučen za 15 cm u odnosu na najdonju stepenicu, sa zaobljenim završetkom. Duljina vertikalne projekcije ograde je 95 cm (mjereno osno), sve prema Glavnom projektu.
Obračun po kom izvedene ograde.</t>
  </si>
  <si>
    <t>a) mlin</t>
  </si>
  <si>
    <t>b) školica</t>
  </si>
  <si>
    <t>2.</t>
  </si>
  <si>
    <t>2.1.</t>
  </si>
  <si>
    <t>2.2.</t>
  </si>
  <si>
    <t>3.</t>
  </si>
  <si>
    <t>3.1.</t>
  </si>
  <si>
    <t>3.2.</t>
  </si>
  <si>
    <t>3.3.</t>
  </si>
  <si>
    <t>3.4.</t>
  </si>
  <si>
    <t>4.</t>
  </si>
  <si>
    <t>4.1.</t>
  </si>
  <si>
    <t>4.2.</t>
  </si>
  <si>
    <t>4.3.</t>
  </si>
  <si>
    <t xml:space="preserve">Izvedba nadmorskog dijela obalnog zida betonom tlačne čvrstoće C35/45 u sekcijama od max. 6,0 m. Rub zida zakositi / izvesti s kutnom lajsnom širine/visine 5/5 cm nagiba 45°. Ispuna betonom se vrši po sistemu kontraktor betonskom pumpom. Betonska smjesa se pravi iz agregata granulometrijskog sastava prema propisanim krivuljama, max. veličine zrna od 31,5 mm sa sulfatno otpornim cementom CEM II/A-S razreda tlačne čvrstoće 42,5 u minimalnoj količini 350 kg/m3 i vodocementnim omjerom v/c&gt;0,45.   </t>
  </si>
  <si>
    <t>Svi pripremni radovi kao i rasprema gradilišta. U cijenu uračunati: mobilizacija i demobilizacija ljudi, opreme i tehnike, prijava gradilišta lučkim vlastima i inspektoratu, premjeravanje kompletne površine na kojoj su predviđeni radovi. Obračun po kompletu izvedenih radova.</t>
  </si>
  <si>
    <t>Strojno razbijanje postojećih betonskih stepenica i odvoz građevinske šute na deponij na udaljenosti do 20 km, uključivo sve takse i pristojbe.
Obračun po m3.</t>
  </si>
  <si>
    <t>Demontaža postojećih ograda od inox-a i odvoz otpadnog materijala na deponij na udaljenost do 20 km, uključivo sve takse i pristojbe.
Obračun po komadu.</t>
  </si>
  <si>
    <t>Konstruktivni i lučki iskop vrši se u rahlom materijalu (nasipni materijal i muljeviti pijesak). Iskop, odnosno zasijecanje vrši se za temeljenje obalnog zida i stepenica, kao i za osiguranje potrebne dubine po trasi obale. Iskop i zasijecanje će se izvršiti strojno sa plovnog objekta ili na drugi način vodeći računa o mogućnosti izvedbe i sigurnosti postojećih objektata. Stavka uključuje iskop, detaljno čišćenje temeljne plohe "mamutiranjem" odnosno refuliranjem prije betoniranja, te zbrinjavanje viška materijala na deponij na udaljenosti do 20 km, uključivo sve takse i pristojbe.
Obračun po m3 iskopanog i deponiranog materijala.</t>
  </si>
  <si>
    <t>Dopuštena je upotreba drugih vrsta cementa uz dodatak aditiva na način da se dobije ista kvaliteta betona u skladu s normom HRN EN 197-1 ili jednokovrijedno ______________________________. Betonska masa mora se osigurati u potrebnoj količini kalupa te osigurati također neprekinuti rad betonske pumpe. Skidanje oplate dozvoljava se po isteku dva dana. 
Ugradnja perfo sidra prema detalju iz projekta, 1 kom / 1m2 čeone površine obalnog zida.</t>
  </si>
  <si>
    <t>U stavci je uključen i sav materijal potreban za njegu betona, bolju ugradljivost, povećanje vodonepropusnosti i prirast čvrstoće betona i sl., bilo da je propisan specifikacijama ovog projekta ili ga sam izvoditelj odlučio upotrijebiti.
Jedinična cijena svih stavki uključuje beton, oplatu, odlaganje, transport kao i sav ostali rad i materijal potreban do potpunog dovršenja stavke. 
Obračun po m3.</t>
  </si>
  <si>
    <t>Dopuštena je upotreba drugih vrsta cementa uz dodatak aditiva na način da se dobije ista kvaliteta betona u skladu s normom HRN EN 197-1  ili jednokovrijedno ____________________________. Betonska masa mora se osigurati u potrebnoj količini kalupa te osigurati također neprekinuti rad betonske pumpe. Skidanje oplate dozvoljava se po isteku dva dana. 
Ugradnja perfo sidra prema detalju iz projekta, 1 kom / 1m2 čeone površine obalnog zida.</t>
  </si>
  <si>
    <t>Dopuštena je upotreba drugih vrsta cementa uz dodatak aditiva na način da se dobije ista kvaliteta betona u skladu s normom HRN EN 197-1  ili jednokovrijedno ______________________________. Betonska masa mora se osigurati u potrebnoj količini kalupa te osigurati također neprekinuti rad betonske pumpe. Skidanje oplate dozvoljava se po isteku dva dana. U cijenu uključena oplata, nabava, transport i ugradnja betona.</t>
  </si>
  <si>
    <t xml:space="preserve">Ugradnja reparaturnog morta na obalnu površinu, u debljini  min. 0,5 cm, površinski počešljan.  Jednokomponentni, tiksotropni cementni mort, ojačan vlaknima, kontroliranog skupljanja. Sukladno normi EN 1504-3  ili jednokovrijedno ____________________, potrebno je da ispunjava zahtjeve klase R4.
Boja: siva
Granulacija: &lt; 2 mm
Tlačna čvrstoća: ≥ 45 N/mm2
Prianjanje na podlogu: ≥ 2,0 N/mm2
Modul elastičnosti: ≥ 20 GPa
Potrošnja: cca. 19 kg/m2 za sloj debljine 1,0 cm. </t>
  </si>
  <si>
    <t>Iscrtavanje / ličenje dječjih igara na zaobalnoj površini - školica i mlin.
Dimenzije pojedinog kvadrata za igru “školica” je 50x50 cm, zadnje zaobljeno polje je promjera Ø100 cm (ukupna dimenzija max. 100x300 cm) - sedam kvadratnih polja te jedno zaobljeno. Debljina linije je 5 cm. Visina slova je 20 cm, debljina linije slova 2 cm. 
Za igru “mlin” najmanji (unutarnji) kvadrat je dimenzija 40x40 cm te se svakom idućem kvadratu duljina stranice povećava za 60 cm (srednji kvadrat je 100x100 cm, ukupna dimenzija na vanjskom kvadratu je 160x160 cm) - ukupno tri kvadratna polja. Unutarnji i vanjski kvadrati su povezani poprečnim linijama po sredini stranice kvadrata. Debljina linije je 5 cm.
Izgled je vidljiv u nacrtu projekta, br. 2.7.3.
Dječje igre se iscrtavaju trima bojama, bijelom, zelenom i žutom, a koje su otporne na habanje, vlagu i utjecaj mora. Prije nanošenja boje na podlogu nanijeti impregnaciju prema uputi proizvođača. Ustavci je uključen sav materijal, potreban rad i sredstva za rad, sve do potpune gotovosti. Ličenje u dvije ruke.
Obračun po komadu izvedene stavke.</t>
  </si>
  <si>
    <t>Dobava, doprema i ugradnja drvenih klupa / sjedišta na već izgrađene AB parapetne zidove.
Drvena sjedišta se izvode od fino obrađenih dasaka izrađen od punog drveta IROKO Klase I. Sjedište je sastavljeno od cjelovitog elementa debljine 50 mm, širine 500 mm te dužine 500 mm. Sjedište je izvučeno 5 cm u odnosu na AB parapetni zid. Daske se fiksiraju inox (A4) nehrđajućim nosačima (2 komada) koji su paralelni na liniju parapetnog zida. Povezivanje sjedišta i nosača je inox vijcima (4 komada).</t>
  </si>
  <si>
    <t>Inox nosači su kvadratni šuplji profili dimenzija 50x50 mm, duljine 500 mm, debljina stijenke 2,6 mm. Glava vijka je šesterokutna sa podložnom maticom (Ø24mm) i upuštena je u drvo. U stavku uračunati frezanje drva Ø30 mm te dubine 15 mm. Spoj podkonstrukcije i postojećeg AB parapeta izvesti s brzovezujućom masom za injektiranje. Sidrenje inox vijka u već pripremljene rupe u duljini min. 15 cm.</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</si>
</sst>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00"/>
    <numFmt numFmtId="172" formatCode="_-* #,##0\ _k_n_-;\-* #,##0\ _k_n_-;_-* &quot;-&quot;??\ _k_n_-;_-@_-"/>
    <numFmt numFmtId="173" formatCode="#,##0.00;;;"/>
    <numFmt numFmtId="174" formatCode="#,##0.00\ _k_n"/>
    <numFmt numFmtId="175" formatCode="#,##0.00\ &quot;kn&quot;;[Red]#,##0.00\ &quot;kn&quot;"/>
    <numFmt numFmtId="176" formatCode="#,##0.00\ &quot;kn&quot;"/>
    <numFmt numFmtId="177" formatCode="#,#00"/>
    <numFmt numFmtId="178" formatCode="0.0"/>
    <numFmt numFmtId="179" formatCode="_-* #,##0\ &quot;kn&quot;_-;\-* #,##0\ &quot;kn&quot;_-;_-* &quot;-&quot;\ &quot;kn&quot;_-;_-@_-"/>
    <numFmt numFmtId="180" formatCode="_-* #,##0.00\ &quot;kn&quot;_-;\-* #,##0.00\ &quot;kn&quot;_-;_-* &quot;-&quot;??\ &quot;kn&quot;_-;_-@_-"/>
  </numFmts>
  <fonts count="43">
    <font>
      <sz val="10"/>
      <name val="Arial"/>
      <family val="0"/>
    </font>
    <font>
      <sz val="10"/>
      <name val="Helv"/>
      <family val="0"/>
    </font>
    <font>
      <sz val="11"/>
      <color indexed="18"/>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name val="Calibri"/>
      <family val="2"/>
    </font>
    <font>
      <b/>
      <sz val="10"/>
      <name val="Calibri"/>
      <family val="2"/>
    </font>
    <font>
      <sz val="10"/>
      <color indexed="10"/>
      <name val="Calibri"/>
      <family val="2"/>
    </font>
    <font>
      <b/>
      <sz val="11"/>
      <name val="Calibri"/>
      <family val="2"/>
    </font>
    <font>
      <b/>
      <u val="single"/>
      <sz val="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3" tint="0.7999799847602844"/>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0" fillId="20" borderId="1" applyNumberFormat="0" applyFont="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27"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8" fillId="28" borderId="2" applyNumberFormat="0" applyAlignment="0" applyProtection="0"/>
    <xf numFmtId="0" fontId="29" fillId="28" borderId="3" applyNumberFormat="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 fontId="2" fillId="0" borderId="0">
      <alignment horizontal="justify" vertical="justify"/>
      <protection/>
    </xf>
    <xf numFmtId="0" fontId="0" fillId="0" borderId="0">
      <alignment/>
      <protection/>
    </xf>
    <xf numFmtId="9" fontId="0" fillId="0" borderId="0" applyFont="0" applyFill="0" applyBorder="0" applyAlignment="0" applyProtection="0"/>
    <xf numFmtId="0" fontId="36" fillId="0" borderId="7" applyNumberFormat="0" applyFill="0" applyAlignment="0" applyProtection="0"/>
    <xf numFmtId="0" fontId="37" fillId="31" borderId="8" applyNumberFormat="0" applyAlignment="0" applyProtection="0"/>
    <xf numFmtId="0" fontId="1" fillId="0" borderId="0">
      <alignment/>
      <protection/>
    </xf>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69">
    <xf numFmtId="0" fontId="0" fillId="0" borderId="0" xfId="0" applyAlignment="1">
      <alignment/>
    </xf>
    <xf numFmtId="0" fontId="20" fillId="0" borderId="0" xfId="0" applyFont="1" applyAlignment="1">
      <alignment/>
    </xf>
    <xf numFmtId="0" fontId="21" fillId="0" borderId="0" xfId="0" applyFont="1" applyBorder="1" applyAlignment="1">
      <alignment horizontal="center" vertical="top" wrapText="1"/>
    </xf>
    <xf numFmtId="0" fontId="2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22" fillId="0" borderId="0" xfId="0" applyFont="1" applyAlignment="1">
      <alignment horizontal="center" vertical="top" wrapText="1"/>
    </xf>
    <xf numFmtId="0" fontId="22" fillId="0" borderId="0" xfId="0" applyFont="1" applyAlignment="1">
      <alignment horizontal="left" vertical="top" wrapText="1"/>
    </xf>
    <xf numFmtId="0" fontId="22" fillId="0" borderId="0" xfId="0" applyFont="1" applyAlignment="1">
      <alignment/>
    </xf>
    <xf numFmtId="4" fontId="20" fillId="0" borderId="0" xfId="0" applyNumberFormat="1" applyFont="1" applyAlignment="1">
      <alignment horizontal="right"/>
    </xf>
    <xf numFmtId="0" fontId="21" fillId="0" borderId="0" xfId="0" applyFont="1" applyAlignment="1">
      <alignment horizontal="center" vertical="top" wrapText="1"/>
    </xf>
    <xf numFmtId="0" fontId="21" fillId="0" borderId="0" xfId="0" applyFont="1" applyAlignment="1">
      <alignment horizontal="left" vertical="top"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2" fillId="0" borderId="0" xfId="0" applyFont="1" applyAlignment="1">
      <alignment horizontal="center" vertical="top"/>
    </xf>
    <xf numFmtId="0" fontId="21" fillId="0" borderId="0" xfId="0" applyFont="1" applyAlignment="1">
      <alignment horizontal="center" vertical="top"/>
    </xf>
    <xf numFmtId="4" fontId="20" fillId="0" borderId="0" xfId="0" applyNumberFormat="1" applyFont="1" applyAlignment="1">
      <alignment/>
    </xf>
    <xf numFmtId="1" fontId="20" fillId="0" borderId="0" xfId="0" applyNumberFormat="1" applyFont="1" applyAlignment="1">
      <alignment/>
    </xf>
    <xf numFmtId="0" fontId="20" fillId="0" borderId="0" xfId="0" applyFont="1" applyAlignment="1">
      <alignment horizontal="center" vertical="top"/>
    </xf>
    <xf numFmtId="0" fontId="21" fillId="0" borderId="10" xfId="0" applyFont="1" applyBorder="1" applyAlignment="1">
      <alignment horizontal="center" vertical="top" wrapText="1"/>
    </xf>
    <xf numFmtId="0" fontId="21" fillId="0" borderId="10" xfId="0" applyFont="1" applyBorder="1" applyAlignment="1">
      <alignment horizontal="center" vertical="center" wrapText="1"/>
    </xf>
    <xf numFmtId="0" fontId="21" fillId="33" borderId="11" xfId="0" applyFont="1" applyFill="1" applyBorder="1" applyAlignment="1">
      <alignment horizontal="center" vertical="top" wrapText="1"/>
    </xf>
    <xf numFmtId="0" fontId="21" fillId="33" borderId="12" xfId="0" applyFont="1" applyFill="1" applyBorder="1" applyAlignment="1">
      <alignment horizontal="left" vertical="top" wrapText="1"/>
    </xf>
    <xf numFmtId="0" fontId="22" fillId="33" borderId="12" xfId="0" applyFont="1" applyFill="1" applyBorder="1" applyAlignment="1">
      <alignment/>
    </xf>
    <xf numFmtId="4" fontId="20" fillId="33" borderId="12" xfId="0" applyNumberFormat="1" applyFont="1" applyFill="1" applyBorder="1" applyAlignment="1">
      <alignment horizontal="right"/>
    </xf>
    <xf numFmtId="4" fontId="20" fillId="33" borderId="13" xfId="0" applyNumberFormat="1" applyFont="1" applyFill="1" applyBorder="1" applyAlignment="1">
      <alignment horizontal="right"/>
    </xf>
    <xf numFmtId="0" fontId="21" fillId="10" borderId="11" xfId="0" applyFont="1" applyFill="1" applyBorder="1" applyAlignment="1">
      <alignment horizontal="center" vertical="top" wrapText="1"/>
    </xf>
    <xf numFmtId="0" fontId="21" fillId="10" borderId="12" xfId="0" applyFont="1" applyFill="1" applyBorder="1" applyAlignment="1">
      <alignment horizontal="left" vertical="top" wrapText="1"/>
    </xf>
    <xf numFmtId="0" fontId="22" fillId="10" borderId="12" xfId="0" applyFont="1" applyFill="1" applyBorder="1" applyAlignment="1">
      <alignment/>
    </xf>
    <xf numFmtId="4" fontId="20" fillId="10" borderId="12" xfId="0" applyNumberFormat="1" applyFont="1" applyFill="1" applyBorder="1" applyAlignment="1">
      <alignment horizontal="right"/>
    </xf>
    <xf numFmtId="4" fontId="21" fillId="10" borderId="12" xfId="0" applyNumberFormat="1" applyFont="1" applyFill="1" applyBorder="1" applyAlignment="1">
      <alignment horizontal="right"/>
    </xf>
    <xf numFmtId="4" fontId="21" fillId="10" borderId="13" xfId="0" applyNumberFormat="1" applyFont="1" applyFill="1" applyBorder="1" applyAlignment="1">
      <alignment horizontal="right"/>
    </xf>
    <xf numFmtId="0" fontId="20" fillId="5" borderId="0" xfId="0" applyFont="1" applyFill="1" applyAlignment="1">
      <alignment horizontal="center" vertical="top"/>
    </xf>
    <xf numFmtId="0" fontId="21" fillId="5" borderId="0" xfId="0" applyFont="1" applyFill="1" applyAlignment="1">
      <alignment vertical="top" wrapText="1"/>
    </xf>
    <xf numFmtId="0" fontId="23" fillId="0" borderId="0" xfId="0" applyFont="1" applyBorder="1" applyAlignment="1">
      <alignment horizontal="center" vertical="center" wrapText="1"/>
    </xf>
    <xf numFmtId="0" fontId="20" fillId="0" borderId="0" xfId="0" applyFont="1" applyFill="1" applyAlignment="1">
      <alignment horizontal="center" vertical="top" wrapText="1"/>
    </xf>
    <xf numFmtId="0" fontId="20" fillId="0" borderId="0" xfId="0" applyFont="1" applyFill="1" applyAlignment="1">
      <alignment horizontal="left" vertical="top" wrapText="1"/>
    </xf>
    <xf numFmtId="0" fontId="20" fillId="0" borderId="0" xfId="0" applyFont="1" applyFill="1" applyAlignment="1">
      <alignment/>
    </xf>
    <xf numFmtId="4" fontId="20" fillId="0" borderId="0" xfId="0" applyNumberFormat="1" applyFont="1" applyFill="1" applyAlignment="1">
      <alignment horizontal="right"/>
    </xf>
    <xf numFmtId="0" fontId="20" fillId="0" borderId="0" xfId="0" applyFont="1" applyAlignment="1">
      <alignment horizontal="center" vertical="center" wrapText="1"/>
    </xf>
    <xf numFmtId="0" fontId="20" fillId="0" borderId="0" xfId="0" applyFont="1" applyAlignment="1">
      <alignment vertical="center"/>
    </xf>
    <xf numFmtId="4" fontId="20" fillId="0" borderId="0" xfId="0" applyNumberFormat="1" applyFont="1" applyAlignment="1">
      <alignment horizontal="right" vertical="center"/>
    </xf>
    <xf numFmtId="0" fontId="21" fillId="5" borderId="14" xfId="0" applyFont="1" applyFill="1" applyBorder="1" applyAlignment="1">
      <alignment horizontal="center" vertical="center"/>
    </xf>
    <xf numFmtId="0" fontId="21" fillId="5" borderId="15" xfId="0" applyFont="1" applyFill="1" applyBorder="1" applyAlignment="1">
      <alignment horizontal="right" vertical="center" wrapText="1"/>
    </xf>
    <xf numFmtId="0" fontId="21" fillId="5" borderId="15" xfId="0" applyFont="1" applyFill="1" applyBorder="1" applyAlignment="1">
      <alignment vertical="center"/>
    </xf>
    <xf numFmtId="0" fontId="21" fillId="5" borderId="14" xfId="0" applyFont="1" applyFill="1" applyBorder="1" applyAlignment="1">
      <alignment vertical="center"/>
    </xf>
    <xf numFmtId="4" fontId="21" fillId="5" borderId="16" xfId="0" applyNumberFormat="1" applyFont="1" applyFill="1" applyBorder="1" applyAlignment="1">
      <alignment vertical="center"/>
    </xf>
    <xf numFmtId="0" fontId="21" fillId="5" borderId="14" xfId="0" applyFont="1" applyFill="1" applyBorder="1" applyAlignment="1">
      <alignment horizontal="center" vertical="center" wrapText="1"/>
    </xf>
    <xf numFmtId="0" fontId="21" fillId="5" borderId="15" xfId="0" applyFont="1" applyFill="1" applyBorder="1" applyAlignment="1">
      <alignment horizontal="right" vertical="center"/>
    </xf>
    <xf numFmtId="4" fontId="21" fillId="5" borderId="15" xfId="0" applyNumberFormat="1" applyFont="1" applyFill="1" applyBorder="1" applyAlignment="1">
      <alignment horizontal="right" vertical="center"/>
    </xf>
    <xf numFmtId="4" fontId="21" fillId="5" borderId="14" xfId="0" applyNumberFormat="1" applyFont="1" applyFill="1" applyBorder="1" applyAlignment="1">
      <alignment horizontal="right" vertical="center"/>
    </xf>
    <xf numFmtId="4" fontId="21" fillId="5" borderId="16" xfId="0" applyNumberFormat="1" applyFont="1" applyFill="1" applyBorder="1" applyAlignment="1">
      <alignment horizontal="right" vertical="center"/>
    </xf>
    <xf numFmtId="0" fontId="21" fillId="0" borderId="0" xfId="0" applyFont="1" applyAlignment="1">
      <alignment horizontal="right" vertical="center" wrapText="1"/>
    </xf>
    <xf numFmtId="4" fontId="20" fillId="5" borderId="17" xfId="0" applyNumberFormat="1" applyFont="1" applyFill="1" applyBorder="1" applyAlignment="1">
      <alignment horizontal="right" vertical="center"/>
    </xf>
    <xf numFmtId="4" fontId="21" fillId="5" borderId="18" xfId="0" applyNumberFormat="1" applyFont="1" applyFill="1" applyBorder="1" applyAlignment="1">
      <alignment horizontal="right" vertical="center"/>
    </xf>
    <xf numFmtId="4" fontId="20" fillId="5" borderId="19" xfId="0" applyNumberFormat="1" applyFont="1" applyFill="1" applyBorder="1" applyAlignment="1">
      <alignment horizontal="right" vertical="center"/>
    </xf>
    <xf numFmtId="4" fontId="21" fillId="5" borderId="20" xfId="0" applyNumberFormat="1" applyFont="1" applyFill="1" applyBorder="1" applyAlignment="1">
      <alignment horizontal="right" vertical="center"/>
    </xf>
    <xf numFmtId="4" fontId="20" fillId="5" borderId="21" xfId="0" applyNumberFormat="1" applyFont="1" applyFill="1" applyBorder="1" applyAlignment="1">
      <alignment horizontal="right" vertical="center"/>
    </xf>
    <xf numFmtId="4" fontId="21" fillId="5" borderId="22" xfId="0" applyNumberFormat="1" applyFont="1" applyFill="1" applyBorder="1" applyAlignment="1">
      <alignment horizontal="right" vertical="center"/>
    </xf>
    <xf numFmtId="14" fontId="21" fillId="33" borderId="11" xfId="0" applyNumberFormat="1"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2" fillId="0" borderId="0" xfId="0" applyFont="1" applyFill="1" applyBorder="1" applyAlignment="1">
      <alignment/>
    </xf>
    <xf numFmtId="4" fontId="20" fillId="0" borderId="0" xfId="0" applyNumberFormat="1" applyFont="1" applyFill="1" applyBorder="1" applyAlignment="1">
      <alignment horizontal="right"/>
    </xf>
    <xf numFmtId="0" fontId="24" fillId="0" borderId="0" xfId="0" applyFont="1" applyAlignment="1">
      <alignment horizontal="center" vertical="top" wrapText="1"/>
    </xf>
    <xf numFmtId="0" fontId="42" fillId="0" borderId="0" xfId="0" applyFont="1" applyAlignment="1">
      <alignment/>
    </xf>
    <xf numFmtId="0" fontId="23" fillId="0" borderId="0" xfId="0" applyFont="1" applyBorder="1" applyAlignment="1">
      <alignment horizontal="center" vertical="center" wrapText="1"/>
    </xf>
    <xf numFmtId="0" fontId="21" fillId="0" borderId="0" xfId="0" applyFont="1" applyBorder="1" applyAlignment="1">
      <alignment horizontal="left" vertical="center" wrapText="1"/>
    </xf>
    <xf numFmtId="0" fontId="20" fillId="0" borderId="0" xfId="0" applyFont="1" applyBorder="1" applyAlignment="1">
      <alignment horizontal="left" vertical="top" wrapText="1"/>
    </xf>
    <xf numFmtId="0" fontId="20" fillId="0" borderId="0" xfId="0" applyFont="1" applyAlignment="1">
      <alignment horizontal="left" vertical="top" wrapText="1"/>
    </xf>
  </cellXfs>
  <cellStyles count="6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Comma 2" xfId="34"/>
    <cellStyle name="Comma 2 2" xfId="35"/>
    <cellStyle name="Comma 3" xfId="36"/>
    <cellStyle name="Dobro" xfId="37"/>
    <cellStyle name="Isticanje1" xfId="38"/>
    <cellStyle name="Isticanje2" xfId="39"/>
    <cellStyle name="Isticanje3" xfId="40"/>
    <cellStyle name="Isticanje4" xfId="41"/>
    <cellStyle name="Isticanje5" xfId="42"/>
    <cellStyle name="Isticanje6" xfId="43"/>
    <cellStyle name="Izlaz" xfId="44"/>
    <cellStyle name="Izračun" xfId="45"/>
    <cellStyle name="Loše" xfId="46"/>
    <cellStyle name="Naslov" xfId="47"/>
    <cellStyle name="Naslov 1" xfId="48"/>
    <cellStyle name="Naslov 2" xfId="49"/>
    <cellStyle name="Naslov 3" xfId="50"/>
    <cellStyle name="Naslov 4" xfId="51"/>
    <cellStyle name="Neutralno" xfId="52"/>
    <cellStyle name="Normal 133" xfId="53"/>
    <cellStyle name="Normal 2" xfId="54"/>
    <cellStyle name="Normal 27" xfId="55"/>
    <cellStyle name="Normal 28" xfId="56"/>
    <cellStyle name="Normal 29" xfId="57"/>
    <cellStyle name="Normal 3" xfId="58"/>
    <cellStyle name="Normal 4" xfId="59"/>
    <cellStyle name="Normal 5" xfId="60"/>
    <cellStyle name="Normal1" xfId="61"/>
    <cellStyle name="Obično 2" xfId="62"/>
    <cellStyle name="Percent" xfId="63"/>
    <cellStyle name="Povezana ćelija" xfId="64"/>
    <cellStyle name="Provjera ćelije" xfId="65"/>
    <cellStyle name="Style 1" xfId="66"/>
    <cellStyle name="Tekst objašnjenja" xfId="67"/>
    <cellStyle name="Tekst upozorenja" xfId="68"/>
    <cellStyle name="Ukupni zbroj" xfId="69"/>
    <cellStyle name="Unos" xfId="70"/>
    <cellStyle name="Currency" xfId="71"/>
    <cellStyle name="Currency [0]" xfId="72"/>
    <cellStyle name="Comma" xfId="73"/>
    <cellStyle name="Comma [0]"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56</xdr:row>
      <xdr:rowOff>19050</xdr:rowOff>
    </xdr:from>
    <xdr:to>
      <xdr:col>5</xdr:col>
      <xdr:colOff>666750</xdr:colOff>
      <xdr:row>56</xdr:row>
      <xdr:rowOff>1333500</xdr:rowOff>
    </xdr:to>
    <xdr:pic>
      <xdr:nvPicPr>
        <xdr:cNvPr id="1" name="Picture 11"/>
        <xdr:cNvPicPr preferRelativeResize="1">
          <a:picLocks noChangeAspect="1"/>
        </xdr:cNvPicPr>
      </xdr:nvPicPr>
      <xdr:blipFill>
        <a:blip r:embed="rId1"/>
        <a:stretch>
          <a:fillRect/>
        </a:stretch>
      </xdr:blipFill>
      <xdr:spPr>
        <a:xfrm>
          <a:off x="3505200" y="37118925"/>
          <a:ext cx="245745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3"/>
  <sheetViews>
    <sheetView tabSelected="1" view="pageBreakPreview" zoomScaleSheetLayoutView="100" workbookViewId="0" topLeftCell="A55">
      <selection activeCell="K64" sqref="K64"/>
    </sheetView>
  </sheetViews>
  <sheetFormatPr defaultColWidth="9.140625" defaultRowHeight="12.75"/>
  <cols>
    <col min="1" max="1" width="5.7109375" style="17" customWidth="1"/>
    <col min="2" max="2" width="45.00390625" style="1" customWidth="1"/>
    <col min="3" max="4" width="8.7109375" style="1" customWidth="1"/>
    <col min="5" max="6" width="11.28125" style="1" customWidth="1"/>
    <col min="7" max="16384" width="9.140625" style="1" customWidth="1"/>
  </cols>
  <sheetData>
    <row r="1" spans="1:6" ht="12.75">
      <c r="A1" s="2"/>
      <c r="B1" s="3"/>
      <c r="C1" s="3"/>
      <c r="D1" s="3"/>
      <c r="E1" s="3"/>
      <c r="F1" s="4"/>
    </row>
    <row r="2" spans="1:6" ht="33.75" customHeight="1">
      <c r="A2" s="65" t="s">
        <v>30</v>
      </c>
      <c r="B2" s="65"/>
      <c r="C2" s="65"/>
      <c r="D2" s="65"/>
      <c r="E2" s="65"/>
      <c r="F2" s="65"/>
    </row>
    <row r="3" spans="1:6" ht="33.75" customHeight="1">
      <c r="A3" s="33"/>
      <c r="B3" s="33"/>
      <c r="C3" s="33"/>
      <c r="D3" s="33"/>
      <c r="E3" s="33"/>
      <c r="F3" s="33"/>
    </row>
    <row r="4" spans="1:6" ht="12.75">
      <c r="A4" s="66" t="s">
        <v>18</v>
      </c>
      <c r="B4" s="66"/>
      <c r="C4" s="66"/>
      <c r="D4" s="66"/>
      <c r="E4" s="66"/>
      <c r="F4" s="66"/>
    </row>
    <row r="5" spans="1:6" ht="12.75">
      <c r="A5" s="3"/>
      <c r="B5" s="3"/>
      <c r="C5" s="3"/>
      <c r="D5" s="3"/>
      <c r="E5" s="3"/>
      <c r="F5" s="3"/>
    </row>
    <row r="6" spans="1:6" ht="223.5" customHeight="1">
      <c r="A6" s="67" t="s">
        <v>20</v>
      </c>
      <c r="B6" s="67"/>
      <c r="C6" s="67"/>
      <c r="D6" s="67"/>
      <c r="E6" s="67"/>
      <c r="F6" s="67"/>
    </row>
    <row r="7" spans="1:6" ht="236.25" customHeight="1">
      <c r="A7" s="67" t="s">
        <v>29</v>
      </c>
      <c r="B7" s="67"/>
      <c r="C7" s="67"/>
      <c r="D7" s="67"/>
      <c r="E7" s="67"/>
      <c r="F7" s="67"/>
    </row>
    <row r="8" spans="1:6" ht="13.5" thickBot="1">
      <c r="A8" s="5"/>
      <c r="B8" s="6"/>
      <c r="C8" s="7"/>
      <c r="D8" s="8"/>
      <c r="E8" s="8"/>
      <c r="F8" s="8"/>
    </row>
    <row r="9" spans="1:6" ht="15" customHeight="1" thickBot="1">
      <c r="A9" s="20" t="s">
        <v>14</v>
      </c>
      <c r="B9" s="21" t="s">
        <v>21</v>
      </c>
      <c r="C9" s="22"/>
      <c r="D9" s="23"/>
      <c r="E9" s="23"/>
      <c r="F9" s="24"/>
    </row>
    <row r="10" spans="1:6" ht="12.75">
      <c r="A10" s="9"/>
      <c r="B10" s="10"/>
      <c r="C10" s="7"/>
      <c r="D10" s="8"/>
      <c r="E10" s="8"/>
      <c r="F10" s="8"/>
    </row>
    <row r="11" spans="1:6" ht="30" customHeight="1">
      <c r="A11" s="18" t="s">
        <v>4</v>
      </c>
      <c r="B11" s="19" t="s">
        <v>5</v>
      </c>
      <c r="C11" s="19" t="s">
        <v>6</v>
      </c>
      <c r="D11" s="19" t="s">
        <v>7</v>
      </c>
      <c r="E11" s="19" t="s">
        <v>8</v>
      </c>
      <c r="F11" s="19" t="s">
        <v>9</v>
      </c>
    </row>
    <row r="12" spans="1:6" ht="12.75">
      <c r="A12" s="11"/>
      <c r="B12" s="12"/>
      <c r="D12" s="8"/>
      <c r="E12" s="8"/>
      <c r="F12" s="8"/>
    </row>
    <row r="13" spans="1:7" ht="76.5">
      <c r="A13" s="11" t="s">
        <v>15</v>
      </c>
      <c r="B13" s="12" t="s">
        <v>47</v>
      </c>
      <c r="C13" s="1" t="s">
        <v>19</v>
      </c>
      <c r="D13" s="8">
        <v>1</v>
      </c>
      <c r="E13" s="8">
        <v>0</v>
      </c>
      <c r="F13" s="8">
        <f>ROUND(D13*E13,2)</f>
        <v>0</v>
      </c>
      <c r="G13" s="64"/>
    </row>
    <row r="14" spans="1:6" ht="12.75">
      <c r="A14" s="11"/>
      <c r="B14" s="12"/>
      <c r="D14" s="8"/>
      <c r="E14" s="8"/>
      <c r="F14" s="8"/>
    </row>
    <row r="15" spans="1:7" ht="51">
      <c r="A15" s="11" t="s">
        <v>16</v>
      </c>
      <c r="B15" s="12" t="s">
        <v>48</v>
      </c>
      <c r="C15" s="1" t="s">
        <v>0</v>
      </c>
      <c r="D15" s="8">
        <v>2.1</v>
      </c>
      <c r="E15" s="8">
        <v>0</v>
      </c>
      <c r="F15" s="8">
        <f>ROUND(D15*E15,2)</f>
        <v>0</v>
      </c>
      <c r="G15" s="64"/>
    </row>
    <row r="16" spans="1:6" ht="12.75">
      <c r="A16" s="5"/>
      <c r="B16" s="6"/>
      <c r="C16" s="7"/>
      <c r="D16" s="8"/>
      <c r="E16" s="8"/>
      <c r="F16" s="8"/>
    </row>
    <row r="17" spans="1:7" ht="51">
      <c r="A17" s="11" t="s">
        <v>17</v>
      </c>
      <c r="B17" s="12" t="s">
        <v>49</v>
      </c>
      <c r="C17" s="1" t="s">
        <v>13</v>
      </c>
      <c r="D17" s="8">
        <v>3</v>
      </c>
      <c r="E17" s="8">
        <v>0</v>
      </c>
      <c r="F17" s="8">
        <f>ROUND(D17*E17,2)</f>
        <v>0</v>
      </c>
      <c r="G17" s="64"/>
    </row>
    <row r="18" spans="1:6" ht="13.5" thickBot="1">
      <c r="A18" s="11"/>
      <c r="B18" s="12"/>
      <c r="D18" s="8"/>
      <c r="E18" s="8"/>
      <c r="F18" s="8"/>
    </row>
    <row r="19" spans="1:6" ht="15.75" customHeight="1" thickBot="1">
      <c r="A19" s="25" t="str">
        <f>A9</f>
        <v>1.</v>
      </c>
      <c r="B19" s="26" t="str">
        <f>B9</f>
        <v>PRIPREMNI RADOVI, RUŠENJA I DEMONTAŽE</v>
      </c>
      <c r="C19" s="27"/>
      <c r="D19" s="28"/>
      <c r="E19" s="29" t="s">
        <v>2</v>
      </c>
      <c r="F19" s="30">
        <f>SUM(F12:F17)</f>
        <v>0</v>
      </c>
    </row>
    <row r="20" spans="1:6" ht="13.5" thickBot="1">
      <c r="A20" s="5"/>
      <c r="B20" s="6"/>
      <c r="C20" s="7"/>
      <c r="D20" s="8"/>
      <c r="E20" s="8"/>
      <c r="F20" s="8"/>
    </row>
    <row r="21" spans="1:6" ht="15" customHeight="1" thickBot="1">
      <c r="A21" s="20" t="s">
        <v>34</v>
      </c>
      <c r="B21" s="21" t="s">
        <v>22</v>
      </c>
      <c r="C21" s="22"/>
      <c r="D21" s="23"/>
      <c r="E21" s="23"/>
      <c r="F21" s="24"/>
    </row>
    <row r="22" spans="1:6" ht="12.75">
      <c r="A22" s="9"/>
      <c r="B22" s="10"/>
      <c r="C22" s="7"/>
      <c r="D22" s="8"/>
      <c r="E22" s="8"/>
      <c r="F22" s="8"/>
    </row>
    <row r="23" spans="1:6" ht="30" customHeight="1">
      <c r="A23" s="18" t="s">
        <v>4</v>
      </c>
      <c r="B23" s="19" t="s">
        <v>5</v>
      </c>
      <c r="C23" s="19" t="s">
        <v>6</v>
      </c>
      <c r="D23" s="19" t="s">
        <v>7</v>
      </c>
      <c r="E23" s="19" t="s">
        <v>8</v>
      </c>
      <c r="F23" s="19" t="s">
        <v>9</v>
      </c>
    </row>
    <row r="24" spans="1:6" ht="12.75">
      <c r="A24" s="11"/>
      <c r="B24" s="12"/>
      <c r="D24" s="8"/>
      <c r="E24" s="8"/>
      <c r="F24" s="8"/>
    </row>
    <row r="25" spans="1:6" ht="156" customHeight="1">
      <c r="A25" s="11" t="s">
        <v>35</v>
      </c>
      <c r="B25" s="12" t="s">
        <v>50</v>
      </c>
      <c r="C25" s="1" t="s">
        <v>0</v>
      </c>
      <c r="D25" s="8">
        <v>9.2</v>
      </c>
      <c r="E25" s="8">
        <v>0</v>
      </c>
      <c r="F25" s="8">
        <f>ROUND(D25*E25,2)</f>
        <v>0</v>
      </c>
    </row>
    <row r="26" spans="1:6" ht="12.75">
      <c r="A26" s="5"/>
      <c r="B26" s="6"/>
      <c r="C26" s="7"/>
      <c r="D26" s="8"/>
      <c r="E26" s="8"/>
      <c r="F26" s="8"/>
    </row>
    <row r="27" spans="1:6" ht="38.25">
      <c r="A27" s="11" t="s">
        <v>36</v>
      </c>
      <c r="B27" s="12" t="s">
        <v>23</v>
      </c>
      <c r="C27" s="1" t="s">
        <v>1</v>
      </c>
      <c r="D27" s="8">
        <v>105</v>
      </c>
      <c r="E27" s="8">
        <v>0</v>
      </c>
      <c r="F27" s="8">
        <f>ROUND(D27*E27,2)</f>
        <v>0</v>
      </c>
    </row>
    <row r="28" spans="1:6" ht="13.5" thickBot="1">
      <c r="A28" s="11"/>
      <c r="B28" s="12"/>
      <c r="D28" s="8"/>
      <c r="E28" s="8"/>
      <c r="F28" s="8"/>
    </row>
    <row r="29" spans="1:6" ht="15.75" customHeight="1" thickBot="1">
      <c r="A29" s="25" t="str">
        <f>A21</f>
        <v>2.</v>
      </c>
      <c r="B29" s="26" t="str">
        <f>B21</f>
        <v>ISKOPI</v>
      </c>
      <c r="C29" s="27"/>
      <c r="D29" s="28"/>
      <c r="E29" s="29" t="s">
        <v>2</v>
      </c>
      <c r="F29" s="30">
        <f>SUM(F25:F27)</f>
        <v>0</v>
      </c>
    </row>
    <row r="30" spans="1:6" ht="13.5" thickBot="1">
      <c r="A30" s="5"/>
      <c r="B30" s="6"/>
      <c r="C30" s="7"/>
      <c r="D30" s="8"/>
      <c r="E30" s="8"/>
      <c r="F30" s="8"/>
    </row>
    <row r="31" spans="1:6" ht="15" customHeight="1" thickBot="1">
      <c r="A31" s="58" t="s">
        <v>37</v>
      </c>
      <c r="B31" s="21" t="s">
        <v>10</v>
      </c>
      <c r="C31" s="22"/>
      <c r="D31" s="23"/>
      <c r="E31" s="23"/>
      <c r="F31" s="24"/>
    </row>
    <row r="32" spans="1:6" ht="12.75">
      <c r="A32" s="63"/>
      <c r="B32" s="10"/>
      <c r="C32" s="7"/>
      <c r="D32" s="8"/>
      <c r="E32" s="8"/>
      <c r="F32" s="8"/>
    </row>
    <row r="33" spans="1:6" ht="30" customHeight="1">
      <c r="A33" s="18" t="s">
        <v>4</v>
      </c>
      <c r="B33" s="19" t="s">
        <v>5</v>
      </c>
      <c r="C33" s="19" t="s">
        <v>6</v>
      </c>
      <c r="D33" s="19" t="s">
        <v>7</v>
      </c>
      <c r="E33" s="19" t="s">
        <v>8</v>
      </c>
      <c r="F33" s="19" t="s">
        <v>9</v>
      </c>
    </row>
    <row r="34" spans="1:6" ht="12.75">
      <c r="A34" s="11"/>
      <c r="B34" s="12"/>
      <c r="D34" s="8"/>
      <c r="E34" s="8"/>
      <c r="F34" s="8"/>
    </row>
    <row r="35" spans="1:6" ht="119.25" customHeight="1">
      <c r="A35" s="11" t="s">
        <v>38</v>
      </c>
      <c r="B35" s="12" t="s">
        <v>24</v>
      </c>
      <c r="D35" s="8"/>
      <c r="E35" s="8"/>
      <c r="F35" s="8"/>
    </row>
    <row r="36" spans="1:6" ht="117" customHeight="1">
      <c r="A36" s="11"/>
      <c r="B36" s="12" t="s">
        <v>51</v>
      </c>
      <c r="D36" s="8"/>
      <c r="E36" s="8"/>
      <c r="F36" s="8"/>
    </row>
    <row r="37" spans="1:6" ht="120.75" customHeight="1">
      <c r="A37" s="11"/>
      <c r="B37" s="12" t="s">
        <v>52</v>
      </c>
      <c r="C37" s="1" t="s">
        <v>0</v>
      </c>
      <c r="D37" s="8">
        <v>40.6</v>
      </c>
      <c r="E37" s="8">
        <v>0</v>
      </c>
      <c r="F37" s="8">
        <f>ROUND(D37*E37,2)</f>
        <v>0</v>
      </c>
    </row>
    <row r="38" spans="1:6" ht="12.75">
      <c r="A38" s="11"/>
      <c r="B38" s="12"/>
      <c r="D38" s="8"/>
      <c r="E38" s="8"/>
      <c r="F38" s="8"/>
    </row>
    <row r="39" spans="1:6" ht="132" customHeight="1">
      <c r="A39" s="11" t="s">
        <v>39</v>
      </c>
      <c r="B39" s="12" t="s">
        <v>46</v>
      </c>
      <c r="D39" s="8"/>
      <c r="E39" s="8"/>
      <c r="F39" s="8"/>
    </row>
    <row r="40" spans="1:6" ht="117.75" customHeight="1">
      <c r="A40" s="11"/>
      <c r="B40" s="12" t="s">
        <v>53</v>
      </c>
      <c r="D40" s="8"/>
      <c r="E40" s="8"/>
      <c r="F40" s="8"/>
    </row>
    <row r="41" spans="1:6" ht="120.75" customHeight="1">
      <c r="A41" s="11"/>
      <c r="B41" s="12" t="s">
        <v>52</v>
      </c>
      <c r="C41" s="1" t="s">
        <v>0</v>
      </c>
      <c r="D41" s="8">
        <v>45.3</v>
      </c>
      <c r="E41" s="8">
        <v>0</v>
      </c>
      <c r="F41" s="8">
        <f>ROUND(D41*E41,2)</f>
        <v>0</v>
      </c>
    </row>
    <row r="42" spans="1:6" ht="12.75">
      <c r="A42" s="11"/>
      <c r="B42" s="12"/>
      <c r="D42" s="8"/>
      <c r="E42" s="8"/>
      <c r="F42" s="8"/>
    </row>
    <row r="43" spans="1:6" ht="105.75" customHeight="1">
      <c r="A43" s="11" t="s">
        <v>40</v>
      </c>
      <c r="B43" s="12" t="s">
        <v>26</v>
      </c>
      <c r="D43" s="8"/>
      <c r="E43" s="8"/>
      <c r="F43" s="8"/>
    </row>
    <row r="44" spans="1:6" ht="104.25" customHeight="1">
      <c r="A44" s="11"/>
      <c r="B44" s="12" t="s">
        <v>54</v>
      </c>
      <c r="D44" s="8"/>
      <c r="E44" s="8"/>
      <c r="F44" s="8"/>
    </row>
    <row r="45" spans="1:6" ht="120.75" customHeight="1">
      <c r="A45" s="11"/>
      <c r="B45" s="12" t="s">
        <v>52</v>
      </c>
      <c r="C45" s="1" t="s">
        <v>0</v>
      </c>
      <c r="D45" s="8">
        <v>12.3</v>
      </c>
      <c r="E45" s="8">
        <v>0</v>
      </c>
      <c r="F45" s="8">
        <f>ROUND(D45*E45,2)</f>
        <v>0</v>
      </c>
    </row>
    <row r="46" spans="1:6" ht="12.75">
      <c r="A46" s="11"/>
      <c r="B46" s="12"/>
      <c r="D46" s="8"/>
      <c r="E46" s="8"/>
      <c r="F46" s="8"/>
    </row>
    <row r="47" spans="1:6" ht="157.5" customHeight="1">
      <c r="A47" s="11" t="s">
        <v>41</v>
      </c>
      <c r="B47" s="12" t="s">
        <v>55</v>
      </c>
      <c r="D47" s="8"/>
      <c r="E47" s="8"/>
      <c r="F47" s="8"/>
    </row>
    <row r="48" spans="1:6" ht="132" customHeight="1">
      <c r="A48" s="11"/>
      <c r="B48" s="12" t="s">
        <v>25</v>
      </c>
      <c r="C48" s="1" t="s">
        <v>1</v>
      </c>
      <c r="D48" s="8">
        <v>933</v>
      </c>
      <c r="E48" s="8">
        <v>0</v>
      </c>
      <c r="F48" s="8">
        <f>ROUND(D48*E48,2)</f>
        <v>0</v>
      </c>
    </row>
    <row r="49" spans="1:6" ht="13.5" thickBot="1">
      <c r="A49" s="11"/>
      <c r="B49" s="12"/>
      <c r="D49" s="8"/>
      <c r="E49" s="8"/>
      <c r="F49" s="8"/>
    </row>
    <row r="50" spans="1:6" ht="15.75" customHeight="1" thickBot="1">
      <c r="A50" s="25" t="str">
        <f>A31</f>
        <v>3.</v>
      </c>
      <c r="B50" s="26" t="str">
        <f>B31</f>
        <v>BETONSKI I ARMIRANO-BETONSKI RADOVI</v>
      </c>
      <c r="C50" s="27"/>
      <c r="D50" s="28"/>
      <c r="E50" s="29" t="s">
        <v>2</v>
      </c>
      <c r="F50" s="30">
        <f>SUM(F37:F48)</f>
        <v>0</v>
      </c>
    </row>
    <row r="51" spans="1:6" ht="13.5" thickBot="1">
      <c r="A51" s="5"/>
      <c r="B51" s="6"/>
      <c r="C51" s="7"/>
      <c r="D51" s="8"/>
      <c r="E51" s="8"/>
      <c r="F51" s="8"/>
    </row>
    <row r="52" spans="1:6" ht="15" customHeight="1" thickBot="1">
      <c r="A52" s="20" t="s">
        <v>42</v>
      </c>
      <c r="B52" s="21" t="s">
        <v>27</v>
      </c>
      <c r="C52" s="22"/>
      <c r="D52" s="23"/>
      <c r="E52" s="23"/>
      <c r="F52" s="24"/>
    </row>
    <row r="53" spans="1:6" ht="15" customHeight="1">
      <c r="A53" s="59"/>
      <c r="B53" s="60"/>
      <c r="C53" s="61"/>
      <c r="D53" s="62"/>
      <c r="E53" s="62"/>
      <c r="F53" s="62"/>
    </row>
    <row r="54" spans="1:6" ht="30" customHeight="1">
      <c r="A54" s="18" t="s">
        <v>4</v>
      </c>
      <c r="B54" s="19" t="s">
        <v>5</v>
      </c>
      <c r="C54" s="19" t="s">
        <v>6</v>
      </c>
      <c r="D54" s="19" t="s">
        <v>7</v>
      </c>
      <c r="E54" s="19" t="s">
        <v>8</v>
      </c>
      <c r="F54" s="19" t="s">
        <v>9</v>
      </c>
    </row>
    <row r="55" spans="1:6" ht="12.75">
      <c r="A55" s="5"/>
      <c r="B55" s="6"/>
      <c r="C55" s="7"/>
      <c r="D55" s="8"/>
      <c r="E55" s="8"/>
      <c r="F55" s="8"/>
    </row>
    <row r="56" spans="1:7" ht="132.75" customHeight="1">
      <c r="A56" s="11" t="s">
        <v>43</v>
      </c>
      <c r="B56" s="68" t="s">
        <v>57</v>
      </c>
      <c r="D56" s="8"/>
      <c r="E56" s="8"/>
      <c r="F56" s="8"/>
      <c r="G56" s="64"/>
    </row>
    <row r="57" spans="1:7" ht="114" customHeight="1">
      <c r="A57" s="11"/>
      <c r="B57" s="68" t="s">
        <v>58</v>
      </c>
      <c r="D57" s="8"/>
      <c r="E57" s="8"/>
      <c r="F57" s="8"/>
      <c r="G57" s="64"/>
    </row>
    <row r="58" spans="1:7" ht="155.25" customHeight="1">
      <c r="A58" s="11"/>
      <c r="B58" s="68" t="s">
        <v>28</v>
      </c>
      <c r="C58" s="1" t="s">
        <v>13</v>
      </c>
      <c r="D58" s="8">
        <v>10</v>
      </c>
      <c r="E58" s="8">
        <v>0</v>
      </c>
      <c r="F58" s="8">
        <f>ROUND(D58*E58,2)</f>
        <v>0</v>
      </c>
      <c r="G58" s="64"/>
    </row>
    <row r="59" spans="1:6" ht="12.75">
      <c r="A59" s="5"/>
      <c r="B59" s="12"/>
      <c r="D59" s="8"/>
      <c r="E59" s="8"/>
      <c r="F59" s="8"/>
    </row>
    <row r="60" spans="1:6" s="36" customFormat="1" ht="117.75" customHeight="1">
      <c r="A60" s="34" t="s">
        <v>44</v>
      </c>
      <c r="B60" s="35" t="s">
        <v>31</v>
      </c>
      <c r="C60" s="36" t="s">
        <v>13</v>
      </c>
      <c r="D60" s="37">
        <v>6</v>
      </c>
      <c r="E60" s="37">
        <v>0</v>
      </c>
      <c r="F60" s="37">
        <f>ROUND(D60*E60,2)</f>
        <v>0</v>
      </c>
    </row>
    <row r="61" spans="1:6" ht="12.75">
      <c r="A61" s="5"/>
      <c r="B61" s="12"/>
      <c r="D61" s="8"/>
      <c r="E61" s="8"/>
      <c r="F61" s="8"/>
    </row>
    <row r="62" spans="1:6" s="36" customFormat="1" ht="285" customHeight="1">
      <c r="A62" s="34" t="s">
        <v>45</v>
      </c>
      <c r="B62" s="35" t="s">
        <v>56</v>
      </c>
      <c r="D62" s="37"/>
      <c r="E62" s="37"/>
      <c r="F62" s="37"/>
    </row>
    <row r="63" spans="1:6" s="36" customFormat="1" ht="12.75">
      <c r="A63" s="34"/>
      <c r="B63" s="35" t="s">
        <v>32</v>
      </c>
      <c r="C63" s="36" t="s">
        <v>13</v>
      </c>
      <c r="D63" s="37">
        <v>1</v>
      </c>
      <c r="E63" s="37">
        <v>0</v>
      </c>
      <c r="F63" s="37">
        <f>ROUND(D63*E63,2)</f>
        <v>0</v>
      </c>
    </row>
    <row r="64" spans="1:6" s="36" customFormat="1" ht="12.75">
      <c r="A64" s="34"/>
      <c r="B64" s="35" t="s">
        <v>33</v>
      </c>
      <c r="C64" s="36" t="s">
        <v>13</v>
      </c>
      <c r="D64" s="37">
        <v>1</v>
      </c>
      <c r="E64" s="37">
        <v>0</v>
      </c>
      <c r="F64" s="37">
        <f>ROUND(D64*E64,2)</f>
        <v>0</v>
      </c>
    </row>
    <row r="65" spans="1:6" ht="13.5" thickBot="1">
      <c r="A65" s="11"/>
      <c r="B65" s="12"/>
      <c r="D65" s="8"/>
      <c r="E65" s="8"/>
      <c r="F65" s="8"/>
    </row>
    <row r="66" spans="1:6" ht="15.75" customHeight="1" thickBot="1">
      <c r="A66" s="25" t="str">
        <f>A52</f>
        <v>4.</v>
      </c>
      <c r="B66" s="26" t="str">
        <f>B52</f>
        <v>OPREMA</v>
      </c>
      <c r="C66" s="27"/>
      <c r="D66" s="28"/>
      <c r="E66" s="29" t="s">
        <v>2</v>
      </c>
      <c r="F66" s="30">
        <f>SUM(F58:F64)</f>
        <v>0</v>
      </c>
    </row>
    <row r="67" spans="1:3" ht="12.75">
      <c r="A67" s="13"/>
      <c r="B67" s="6"/>
      <c r="C67" s="7"/>
    </row>
    <row r="68" spans="1:6" ht="12.75" customHeight="1">
      <c r="A68" s="31"/>
      <c r="B68" s="32" t="s">
        <v>11</v>
      </c>
      <c r="C68" s="32"/>
      <c r="D68" s="32"/>
      <c r="E68" s="32"/>
      <c r="F68" s="32"/>
    </row>
    <row r="69" spans="1:6" ht="12.75" customHeight="1">
      <c r="A69" s="14"/>
      <c r="B69" s="10"/>
      <c r="F69" s="15"/>
    </row>
    <row r="70" spans="1:11" ht="15" customHeight="1">
      <c r="A70" s="41" t="str">
        <f>A9</f>
        <v>1.</v>
      </c>
      <c r="B70" s="42" t="str">
        <f>B9</f>
        <v>PRIPREMNI RADOVI, RUŠENJA I DEMONTAŽE</v>
      </c>
      <c r="C70" s="43"/>
      <c r="D70" s="43"/>
      <c r="E70" s="44"/>
      <c r="F70" s="45">
        <f>F19</f>
        <v>0</v>
      </c>
      <c r="K70" s="15"/>
    </row>
    <row r="71" spans="1:12" ht="15" customHeight="1">
      <c r="A71" s="41" t="str">
        <f>A21</f>
        <v>2.</v>
      </c>
      <c r="B71" s="42" t="str">
        <f>B21</f>
        <v>ISKOPI</v>
      </c>
      <c r="C71" s="43"/>
      <c r="D71" s="43"/>
      <c r="E71" s="44"/>
      <c r="F71" s="45">
        <f>F29</f>
        <v>0</v>
      </c>
      <c r="K71" s="15"/>
      <c r="L71" s="16"/>
    </row>
    <row r="72" spans="1:12" ht="15" customHeight="1">
      <c r="A72" s="41" t="str">
        <f>A31</f>
        <v>3.</v>
      </c>
      <c r="B72" s="42" t="str">
        <f>B31</f>
        <v>BETONSKI I ARMIRANO-BETONSKI RADOVI</v>
      </c>
      <c r="C72" s="43"/>
      <c r="D72" s="43"/>
      <c r="E72" s="44"/>
      <c r="F72" s="45">
        <f>F50</f>
        <v>0</v>
      </c>
      <c r="K72" s="15"/>
      <c r="L72" s="16"/>
    </row>
    <row r="73" spans="1:6" ht="15" customHeight="1" thickBot="1">
      <c r="A73" s="46" t="str">
        <f>A52</f>
        <v>4.</v>
      </c>
      <c r="B73" s="47" t="str">
        <f>B52</f>
        <v>OPREMA</v>
      </c>
      <c r="C73" s="43"/>
      <c r="D73" s="48"/>
      <c r="E73" s="49"/>
      <c r="F73" s="50">
        <f>F66</f>
        <v>0</v>
      </c>
    </row>
    <row r="74" spans="1:6" ht="12.75">
      <c r="A74" s="38"/>
      <c r="B74" s="51" t="s">
        <v>2</v>
      </c>
      <c r="C74" s="39"/>
      <c r="D74" s="40"/>
      <c r="E74" s="52"/>
      <c r="F74" s="53">
        <f>SUM(F70:F73)</f>
        <v>0</v>
      </c>
    </row>
    <row r="75" spans="1:6" ht="12.75">
      <c r="A75" s="38"/>
      <c r="B75" s="51" t="s">
        <v>12</v>
      </c>
      <c r="C75" s="39"/>
      <c r="D75" s="40"/>
      <c r="E75" s="54"/>
      <c r="F75" s="55">
        <f>ROUND(F74*0.25,2)</f>
        <v>0</v>
      </c>
    </row>
    <row r="76" spans="1:6" ht="13.5" thickBot="1">
      <c r="A76" s="38"/>
      <c r="B76" s="51" t="s">
        <v>3</v>
      </c>
      <c r="C76" s="39"/>
      <c r="D76" s="40"/>
      <c r="E76" s="56"/>
      <c r="F76" s="57">
        <f>F74+F75</f>
        <v>0</v>
      </c>
    </row>
    <row r="77" spans="1:6" ht="12.75">
      <c r="A77" s="11"/>
      <c r="B77" s="12"/>
      <c r="D77" s="8"/>
      <c r="E77" s="8"/>
      <c r="F77" s="8"/>
    </row>
    <row r="78" spans="1:6" ht="12.75">
      <c r="A78" s="11"/>
      <c r="B78" s="12"/>
      <c r="D78" s="8"/>
      <c r="E78" s="8"/>
      <c r="F78" s="8"/>
    </row>
    <row r="79" spans="1:3" ht="12.75">
      <c r="A79" s="13"/>
      <c r="B79" s="6"/>
      <c r="C79" s="7"/>
    </row>
    <row r="80" spans="1:6" ht="12.75">
      <c r="A80" s="11"/>
      <c r="B80" s="12"/>
      <c r="D80" s="8"/>
      <c r="E80" s="8"/>
      <c r="F80" s="8"/>
    </row>
    <row r="81" spans="1:6" ht="12.75">
      <c r="A81" s="11"/>
      <c r="B81" s="12"/>
      <c r="D81" s="8"/>
      <c r="E81" s="8"/>
      <c r="F81" s="8"/>
    </row>
    <row r="82" spans="1:6" ht="12.75">
      <c r="A82" s="11"/>
      <c r="B82" s="12"/>
      <c r="D82" s="8"/>
      <c r="E82" s="8"/>
      <c r="F82" s="8"/>
    </row>
    <row r="83" spans="1:6" ht="12.75">
      <c r="A83" s="11"/>
      <c r="B83" s="12"/>
      <c r="D83" s="8"/>
      <c r="E83" s="8"/>
      <c r="F83" s="8"/>
    </row>
  </sheetData>
  <sheetProtection/>
  <mergeCells count="4">
    <mergeCell ref="A2:F2"/>
    <mergeCell ref="A4:F4"/>
    <mergeCell ref="A7:F7"/>
    <mergeCell ref="A6:F6"/>
  </mergeCells>
  <printOptions/>
  <pageMargins left="0.7086614173228347" right="0.31496062992125984" top="1.0729166666666667" bottom="0.7480314960629921" header="0.31496062992125984" footer="0.31496062992125984"/>
  <pageSetup fitToHeight="0" fitToWidth="1" horizontalDpi="600" verticalDpi="600" orientation="portrait" paperSize="9" r:id="rId2"/>
  <headerFooter>
    <oddFooter>&amp;C&amp;P</oddFooter>
  </headerFooter>
  <rowBreaks count="6" manualBreakCount="6">
    <brk id="8" max="255" man="1"/>
    <brk id="20" max="5" man="1"/>
    <brk id="30" max="5" man="1"/>
    <brk id="51" max="5" man="1"/>
    <brk id="59" max="5" man="1"/>
    <brk id="67"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ante</dc:creator>
  <cp:keywords/>
  <dc:description/>
  <cp:lastModifiedBy>Neda Lučev</cp:lastModifiedBy>
  <cp:lastPrinted>2022-02-10T11:08:36Z</cp:lastPrinted>
  <dcterms:created xsi:type="dcterms:W3CDTF">2011-07-22T06:13:53Z</dcterms:created>
  <dcterms:modified xsi:type="dcterms:W3CDTF">2022-04-07T10:38:57Z</dcterms:modified>
  <cp:category/>
  <cp:version/>
  <cp:contentType/>
  <cp:contentStatus/>
</cp:coreProperties>
</file>